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X5" i="1" l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18" i="1" l="1"/>
  <c r="B30" i="1"/>
  <c r="B26" i="1"/>
  <c r="B22" i="1"/>
  <c r="B14" i="1"/>
  <c r="B10" i="1"/>
  <c r="B8" i="1"/>
  <c r="B32" i="1"/>
  <c r="B28" i="1"/>
  <c r="B24" i="1"/>
  <c r="B20" i="1"/>
  <c r="B16" i="1"/>
  <c r="B12" i="1"/>
  <c r="B6" i="1"/>
  <c r="B5" i="1"/>
  <c r="B31" i="1"/>
  <c r="B29" i="1"/>
  <c r="B27" i="1"/>
  <c r="B25" i="1"/>
  <c r="B23" i="1"/>
  <c r="B21" i="1"/>
  <c r="B19" i="1"/>
  <c r="B17" i="1"/>
  <c r="B15" i="1"/>
  <c r="B13" i="1"/>
  <c r="B11" i="1"/>
  <c r="B9" i="1"/>
  <c r="B7" i="1"/>
  <c r="AA38" i="1" l="1"/>
  <c r="AB38" i="1"/>
  <c r="AA37" i="1"/>
  <c r="AB6" i="1"/>
  <c r="AB37" i="1"/>
  <c r="AA5" i="1"/>
  <c r="AA30" i="1"/>
  <c r="AA26" i="1"/>
  <c r="AA22" i="1"/>
  <c r="AA18" i="1"/>
  <c r="AA14" i="1"/>
  <c r="AA10" i="1"/>
  <c r="AA6" i="1"/>
  <c r="AA36" i="1"/>
  <c r="AB39" i="1"/>
  <c r="AB35" i="1"/>
  <c r="AB31" i="1"/>
  <c r="AB27" i="1"/>
  <c r="AB23" i="1"/>
  <c r="AB19" i="1"/>
  <c r="AB15" i="1"/>
  <c r="AB11" i="1"/>
  <c r="AB7" i="1"/>
  <c r="AA31" i="1"/>
  <c r="AA27" i="1"/>
  <c r="AA23" i="1"/>
  <c r="AA19" i="1"/>
  <c r="AA15" i="1"/>
  <c r="AA11" i="1"/>
  <c r="AA7" i="1"/>
  <c r="AB5" i="1"/>
  <c r="AB36" i="1"/>
  <c r="AB32" i="1"/>
  <c r="AB28" i="1"/>
  <c r="AB24" i="1"/>
  <c r="AB20" i="1"/>
  <c r="AB16" i="1"/>
  <c r="AB12" i="1"/>
  <c r="AB8" i="1"/>
  <c r="AA32" i="1"/>
  <c r="AA28" i="1"/>
  <c r="AA24" i="1"/>
  <c r="AA20" i="1"/>
  <c r="AA16" i="1"/>
  <c r="AA12" i="1"/>
  <c r="AA8" i="1"/>
  <c r="AA34" i="1"/>
  <c r="AB33" i="1"/>
  <c r="AB29" i="1"/>
  <c r="AB25" i="1"/>
  <c r="AB21" i="1"/>
  <c r="AB17" i="1"/>
  <c r="AB13" i="1"/>
  <c r="AB9" i="1"/>
  <c r="AA33" i="1"/>
  <c r="AA29" i="1"/>
  <c r="AA25" i="1"/>
  <c r="AA21" i="1"/>
  <c r="AA17" i="1"/>
  <c r="AA13" i="1"/>
  <c r="AA9" i="1"/>
  <c r="AA39" i="1"/>
  <c r="AA35" i="1"/>
  <c r="AB34" i="1"/>
  <c r="AB30" i="1"/>
  <c r="AB26" i="1"/>
  <c r="AB22" i="1"/>
  <c r="AB18" i="1"/>
  <c r="AB14" i="1"/>
  <c r="AB10" i="1"/>
</calcChain>
</file>

<file path=xl/sharedStrings.xml><?xml version="1.0" encoding="utf-8"?>
<sst xmlns="http://schemas.openxmlformats.org/spreadsheetml/2006/main" count="64" uniqueCount="63">
  <si>
    <t>Навчальні досягнення учнів 9 класу</t>
  </si>
  <si>
    <t>Рейтингова таблиця</t>
  </si>
  <si>
    <t>№ з/п</t>
  </si>
  <si>
    <t>Rank</t>
  </si>
  <si>
    <t>Прізвище предмет</t>
  </si>
  <si>
    <t>Українська мова</t>
  </si>
  <si>
    <t>Українська література</t>
  </si>
  <si>
    <t>Зарубіжна література</t>
  </si>
  <si>
    <t>Англійська мова</t>
  </si>
  <si>
    <t>Алгебра</t>
  </si>
  <si>
    <t>Геометрія</t>
  </si>
  <si>
    <t>Історія України</t>
  </si>
  <si>
    <t>Всесвітня історія</t>
  </si>
  <si>
    <t>Біологія</t>
  </si>
  <si>
    <t>Фізика</t>
  </si>
  <si>
    <t>Хімія</t>
  </si>
  <si>
    <t>Інформатика</t>
  </si>
  <si>
    <t>фізкультура</t>
  </si>
  <si>
    <t>Середній бал</t>
  </si>
  <si>
    <t>Прізвище та ім'я</t>
  </si>
  <si>
    <t>Рейтинг</t>
  </si>
  <si>
    <t>високий</t>
  </si>
  <si>
    <t>достатній</t>
  </si>
  <si>
    <t>середній</t>
  </si>
  <si>
    <t>початковий</t>
  </si>
  <si>
    <t>СЕРЕДНІЙ  БАЛ</t>
  </si>
  <si>
    <t>Богдан Денис</t>
  </si>
  <si>
    <t>Болясна Яна</t>
  </si>
  <si>
    <t>Боштан Максим</t>
  </si>
  <si>
    <t>Ву Зієп Лінь</t>
  </si>
  <si>
    <t>Гержик Ірина</t>
  </si>
  <si>
    <t>Градінару Олек.</t>
  </si>
  <si>
    <t>Жосан Олексій</t>
  </si>
  <si>
    <t>11-Б</t>
  </si>
  <si>
    <t>класу</t>
  </si>
  <si>
    <t>Заборський Вл.</t>
  </si>
  <si>
    <t>Івашина Крист.</t>
  </si>
  <si>
    <t>Клименко Вал.</t>
  </si>
  <si>
    <t>Котович Мик.</t>
  </si>
  <si>
    <t>Лизенко Ден.</t>
  </si>
  <si>
    <t>Лопатюк Анас.</t>
  </si>
  <si>
    <t>Лупашко Ан.</t>
  </si>
  <si>
    <t>Нечепурук Юл.</t>
  </si>
  <si>
    <t>Непомяща Наїн.</t>
  </si>
  <si>
    <t>Олійник Анж.</t>
  </si>
  <si>
    <t>Партолога Яна</t>
  </si>
  <si>
    <t>Перекученко К.</t>
  </si>
  <si>
    <t>Подгорна Анна</t>
  </si>
  <si>
    <t>Резніченко К.</t>
  </si>
  <si>
    <t>Сахарнян Ол.</t>
  </si>
  <si>
    <t>Сивоконенко Гл</t>
  </si>
  <si>
    <t>Смільський Д.</t>
  </si>
  <si>
    <t>Смірнов Анд</t>
  </si>
  <si>
    <t>Смірнов Ол.</t>
  </si>
  <si>
    <t>Фоменко Дар.</t>
  </si>
  <si>
    <t>Шеремет Влад.</t>
  </si>
  <si>
    <t>екологія</t>
  </si>
  <si>
    <t>російська мова</t>
  </si>
  <si>
    <t>Економіка</t>
  </si>
  <si>
    <t>Технології</t>
  </si>
  <si>
    <t>Художня культура</t>
  </si>
  <si>
    <t>Захист Вітчизни</t>
  </si>
  <si>
    <t>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</si>
</sst>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22"/>
      <color rgb="FF002060"/>
      <name val="Calibri"/>
      <family val="2"/>
      <charset val="204"/>
      <scheme val="minor"/>
    </font>
    <font>
      <b/>
      <sz val="22"/>
      <color rgb="FFC0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sz val="8"/>
      <color rgb="FFC00000"/>
      <name val="Times New Roman"/>
      <family val="1"/>
      <charset val="204"/>
    </font>
    <font>
      <b/>
      <sz val="12"/>
      <color rgb="FF006600"/>
      <name val="Times New Roman"/>
      <family val="1"/>
      <charset val="204"/>
    </font>
    <font>
      <b/>
      <sz val="8"/>
      <color rgb="FF006600"/>
      <name val="Times New Roman"/>
      <family val="1"/>
      <charset val="204"/>
    </font>
    <font>
      <b/>
      <sz val="12"/>
      <color theme="3" tint="-0.24994659260841701"/>
      <name val="Times New Roman"/>
      <family val="1"/>
      <charset val="204"/>
    </font>
    <font>
      <b/>
      <sz val="8"/>
      <color theme="3" tint="-0.24994659260841701"/>
      <name val="Times New Roman"/>
      <family val="1"/>
      <charset val="204"/>
    </font>
    <font>
      <b/>
      <sz val="12"/>
      <color theme="9" tint="-0.24994659260841701"/>
      <name val="Times New Roman"/>
      <family val="1"/>
      <charset val="204"/>
    </font>
    <font>
      <b/>
      <sz val="8"/>
      <color theme="9" tint="-0.2499465926084170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2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vertical="center" textRotation="90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0" fillId="0" borderId="5" xfId="0" applyBorder="1"/>
    <xf numFmtId="164" fontId="6" fillId="0" borderId="5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0" fillId="0" borderId="2" xfId="0" applyBorder="1"/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16" fillId="2" borderId="7" xfId="0" applyFont="1" applyFill="1" applyBorder="1" applyAlignment="1">
      <alignment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justify" vertical="center" wrapText="1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2060"/>
      </font>
      <fill>
        <patternFill>
          <bgColor theme="3" tint="0.59996337778862885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theme="8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3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Лист1!$AA$5:$AA$39</c:f>
              <c:strCache>
                <c:ptCount val="35"/>
                <c:pt idx="0">
                  <c:v>Гержик Ірина</c:v>
                </c:pt>
                <c:pt idx="1">
                  <c:v>Олійник Анж.</c:v>
                </c:pt>
                <c:pt idx="2">
                  <c:v>Боштан Максим</c:v>
                </c:pt>
                <c:pt idx="3">
                  <c:v>Фоменко Дар.</c:v>
                </c:pt>
                <c:pt idx="4">
                  <c:v>Ву Зієп Лінь</c:v>
                </c:pt>
                <c:pt idx="5">
                  <c:v>Перекученко К.</c:v>
                </c:pt>
                <c:pt idx="6">
                  <c:v>Клименко Вал.</c:v>
                </c:pt>
                <c:pt idx="7">
                  <c:v>Сивоконенко Гл</c:v>
                </c:pt>
                <c:pt idx="8">
                  <c:v>Заборський Вл.</c:v>
                </c:pt>
                <c:pt idx="9">
                  <c:v>Градінару Олек.</c:v>
                </c:pt>
                <c:pt idx="10">
                  <c:v>Подгорна Анна</c:v>
                </c:pt>
                <c:pt idx="11">
                  <c:v>Жосан Олексій</c:v>
                </c:pt>
                <c:pt idx="12">
                  <c:v>Смільський Д.</c:v>
                </c:pt>
                <c:pt idx="13">
                  <c:v>Шеремет Влад.</c:v>
                </c:pt>
                <c:pt idx="14">
                  <c:v>Смірнов Ол.</c:v>
                </c:pt>
                <c:pt idx="15">
                  <c:v>Лизенко Ден.</c:v>
                </c:pt>
                <c:pt idx="16">
                  <c:v>Смірнов Анд</c:v>
                </c:pt>
                <c:pt idx="17">
                  <c:v>Резніченко К.</c:v>
                </c:pt>
                <c:pt idx="18">
                  <c:v>Болясна Яна</c:v>
                </c:pt>
                <c:pt idx="19">
                  <c:v>Богдан Денис</c:v>
                </c:pt>
                <c:pt idx="20">
                  <c:v>Непомяща Наїн.</c:v>
                </c:pt>
                <c:pt idx="21">
                  <c:v>Лопатюк Анас.</c:v>
                </c:pt>
                <c:pt idx="22">
                  <c:v>Котович Мик.</c:v>
                </c:pt>
                <c:pt idx="23">
                  <c:v>Партолога Яна</c:v>
                </c:pt>
                <c:pt idx="24">
                  <c:v>Нечепурук Юл.</c:v>
                </c:pt>
                <c:pt idx="25">
                  <c:v>Івашина Крист.</c:v>
                </c:pt>
                <c:pt idx="26">
                  <c:v>Лупашко Ан.</c:v>
                </c:pt>
                <c:pt idx="27">
                  <c:v>Сахарнян Ол.</c:v>
                </c:pt>
                <c:pt idx="28">
                  <c:v>#Н/Д</c:v>
                </c:pt>
                <c:pt idx="29">
                  <c:v>#Н/Д</c:v>
                </c:pt>
                <c:pt idx="30">
                  <c:v>#Н/Д</c:v>
                </c:pt>
                <c:pt idx="31">
                  <c:v>#Н/Д</c:v>
                </c:pt>
                <c:pt idx="32">
                  <c:v>#Н/Д</c:v>
                </c:pt>
                <c:pt idx="33">
                  <c:v>#Н/Д</c:v>
                </c:pt>
                <c:pt idx="34">
                  <c:v>#Н/Д</c:v>
                </c:pt>
              </c:strCache>
            </c:strRef>
          </c:cat>
          <c:val>
            <c:numRef>
              <c:f>Лист1!$AB$5:$AB$39</c:f>
              <c:numCache>
                <c:formatCode>0.0</c:formatCode>
                <c:ptCount val="35"/>
                <c:pt idx="0">
                  <c:v>10.736932105263158</c:v>
                </c:pt>
                <c:pt idx="1">
                  <c:v>9.8949468421052629</c:v>
                </c:pt>
                <c:pt idx="2">
                  <c:v>9.6842805263157885</c:v>
                </c:pt>
                <c:pt idx="3">
                  <c:v>9.4213626315789476</c:v>
                </c:pt>
                <c:pt idx="4">
                  <c:v>9.4211326315789474</c:v>
                </c:pt>
                <c:pt idx="5">
                  <c:v>9.2633878947368427</c:v>
                </c:pt>
                <c:pt idx="6">
                  <c:v>9.2106663157894744</c:v>
                </c:pt>
                <c:pt idx="7">
                  <c:v>8.8950068421052642</c:v>
                </c:pt>
                <c:pt idx="8">
                  <c:v>8.7369621052631583</c:v>
                </c:pt>
                <c:pt idx="9">
                  <c:v>8.7369421052631573</c:v>
                </c:pt>
                <c:pt idx="10">
                  <c:v>8.6844505263157892</c:v>
                </c:pt>
                <c:pt idx="11">
                  <c:v>8.3685310526315781</c:v>
                </c:pt>
                <c:pt idx="12">
                  <c:v>8.3160694736842107</c:v>
                </c:pt>
                <c:pt idx="13">
                  <c:v>8.1582147368421047</c:v>
                </c:pt>
                <c:pt idx="14">
                  <c:v>8.0002999999999993</c:v>
                </c:pt>
                <c:pt idx="15">
                  <c:v>7.9446044444444448</c:v>
                </c:pt>
                <c:pt idx="16">
                  <c:v>7.8423952631578944</c:v>
                </c:pt>
                <c:pt idx="17">
                  <c:v>7.6844605263157897</c:v>
                </c:pt>
                <c:pt idx="18">
                  <c:v>7.6842705263157898</c:v>
                </c:pt>
                <c:pt idx="19">
                  <c:v>7.6842605263157893</c:v>
                </c:pt>
                <c:pt idx="20">
                  <c:v>7.4212526315789482</c:v>
                </c:pt>
                <c:pt idx="21">
                  <c:v>7.4212226315789476</c:v>
                </c:pt>
                <c:pt idx="22">
                  <c:v>7.3685710526315784</c:v>
                </c:pt>
                <c:pt idx="23">
                  <c:v>6.9475884210526315</c:v>
                </c:pt>
                <c:pt idx="24">
                  <c:v>6.7370321052631574</c:v>
                </c:pt>
                <c:pt idx="25">
                  <c:v>6.5790773684210526</c:v>
                </c:pt>
                <c:pt idx="26">
                  <c:v>6.5264957894736844</c:v>
                </c:pt>
                <c:pt idx="27">
                  <c:v>6.1055231578947371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9E-4FBD-9463-A86E9583B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76345728"/>
        <c:axId val="76347264"/>
        <c:axId val="0"/>
      </c:bar3DChart>
      <c:catAx>
        <c:axId val="76345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347264"/>
        <c:crosses val="autoZero"/>
        <c:auto val="1"/>
        <c:lblAlgn val="ctr"/>
        <c:lblOffset val="100"/>
        <c:noMultiLvlLbl val="0"/>
      </c:catAx>
      <c:valAx>
        <c:axId val="7634726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763457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46</xdr:row>
      <xdr:rowOff>142875</xdr:rowOff>
    </xdr:from>
    <xdr:to>
      <xdr:col>28</xdr:col>
      <xdr:colOff>247650</xdr:colOff>
      <xdr:row>61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tabSelected="1" topLeftCell="A8" workbookViewId="0">
      <selection activeCell="V36" sqref="V36"/>
    </sheetView>
  </sheetViews>
  <sheetFormatPr defaultRowHeight="15" x14ac:dyDescent="0.25"/>
  <cols>
    <col min="2" max="2" width="9.140625" hidden="1" customWidth="1"/>
    <col min="3" max="3" width="14.42578125" customWidth="1"/>
    <col min="4" max="25" width="5.7109375" customWidth="1"/>
    <col min="26" max="26" width="5.5703125" customWidth="1"/>
    <col min="27" max="27" width="20.7109375" bestFit="1" customWidth="1"/>
    <col min="28" max="28" width="10" bestFit="1" customWidth="1"/>
    <col min="32" max="32" width="10" bestFit="1" customWidth="1"/>
  </cols>
  <sheetData>
    <row r="1" spans="1:29" x14ac:dyDescent="0.25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9" ht="28.5" x14ac:dyDescent="0.45">
      <c r="A2" s="1"/>
      <c r="B2" s="2"/>
      <c r="C2" s="3"/>
      <c r="D2" s="3"/>
      <c r="E2" s="3"/>
      <c r="F2" s="3"/>
      <c r="G2" s="4" t="s">
        <v>0</v>
      </c>
      <c r="H2" s="3"/>
      <c r="I2" s="3"/>
      <c r="J2" s="3"/>
      <c r="K2" s="3"/>
      <c r="L2" s="3"/>
      <c r="M2" s="3"/>
      <c r="N2" s="3"/>
      <c r="O2" s="3"/>
      <c r="P2" s="3" t="s">
        <v>33</v>
      </c>
      <c r="Q2" s="3" t="s">
        <v>34</v>
      </c>
      <c r="R2" s="3"/>
      <c r="S2" s="3"/>
      <c r="T2" s="3"/>
      <c r="U2" s="3"/>
      <c r="V2" s="3"/>
      <c r="W2" s="3"/>
      <c r="X2" s="3"/>
      <c r="Y2" s="3"/>
      <c r="Z2" s="5" t="s">
        <v>1</v>
      </c>
    </row>
    <row r="3" spans="1:29" ht="15.75" thickBot="1" x14ac:dyDescent="0.3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9" ht="87" thickBot="1" x14ac:dyDescent="0.3">
      <c r="A4" s="6" t="s">
        <v>2</v>
      </c>
      <c r="B4" s="7" t="s">
        <v>3</v>
      </c>
      <c r="C4" s="8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56</v>
      </c>
      <c r="I4" s="10" t="s">
        <v>9</v>
      </c>
      <c r="J4" s="11" t="s">
        <v>10</v>
      </c>
      <c r="K4" s="9" t="s">
        <v>11</v>
      </c>
      <c r="L4" s="11" t="s">
        <v>12</v>
      </c>
      <c r="M4" s="11" t="s">
        <v>57</v>
      </c>
      <c r="N4" s="9" t="s">
        <v>13</v>
      </c>
      <c r="O4" s="9" t="s">
        <v>58</v>
      </c>
      <c r="P4" s="11" t="s">
        <v>14</v>
      </c>
      <c r="Q4" s="11" t="s">
        <v>15</v>
      </c>
      <c r="R4" s="9" t="s">
        <v>59</v>
      </c>
      <c r="S4" s="9" t="s">
        <v>16</v>
      </c>
      <c r="T4" s="9" t="s">
        <v>60</v>
      </c>
      <c r="U4" s="9" t="s">
        <v>17</v>
      </c>
      <c r="V4" s="9" t="s">
        <v>61</v>
      </c>
      <c r="W4" s="9"/>
      <c r="X4" s="12" t="s">
        <v>18</v>
      </c>
      <c r="Z4" s="13" t="s">
        <v>2</v>
      </c>
      <c r="AA4" s="13" t="s">
        <v>19</v>
      </c>
      <c r="AB4" s="13" t="s">
        <v>20</v>
      </c>
    </row>
    <row r="5" spans="1:29" ht="16.5" thickBot="1" x14ac:dyDescent="0.3">
      <c r="A5" s="14">
        <v>1</v>
      </c>
      <c r="B5" s="15">
        <f t="shared" ref="B5:B32" si="0">RANK(X5,X$5:X$39)</f>
        <v>20</v>
      </c>
      <c r="C5" s="16" t="s">
        <v>26</v>
      </c>
      <c r="D5" s="17">
        <v>6</v>
      </c>
      <c r="E5" s="17">
        <v>6</v>
      </c>
      <c r="F5" s="17">
        <v>7</v>
      </c>
      <c r="G5" s="17">
        <v>8</v>
      </c>
      <c r="H5" s="17">
        <v>10</v>
      </c>
      <c r="I5" s="17">
        <v>10</v>
      </c>
      <c r="J5" s="17">
        <v>10</v>
      </c>
      <c r="K5" s="17">
        <v>7</v>
      </c>
      <c r="L5" s="18">
        <v>8</v>
      </c>
      <c r="M5" s="19">
        <v>7</v>
      </c>
      <c r="N5" s="19">
        <v>7</v>
      </c>
      <c r="O5" s="19">
        <v>6</v>
      </c>
      <c r="P5" s="17">
        <v>8</v>
      </c>
      <c r="Q5" s="17">
        <v>7</v>
      </c>
      <c r="R5" s="17">
        <v>10</v>
      </c>
      <c r="S5" s="17">
        <v>10</v>
      </c>
      <c r="T5" s="17">
        <v>5</v>
      </c>
      <c r="U5" s="17">
        <v>7</v>
      </c>
      <c r="V5" s="17">
        <v>7</v>
      </c>
      <c r="W5" s="17"/>
      <c r="X5" s="20">
        <f t="shared" ref="X5:X16" si="1">SUM(D5:V5)/COUNT(D5:V5)+ROW()/100000</f>
        <v>7.6842605263157893</v>
      </c>
      <c r="Z5" s="21">
        <v>1</v>
      </c>
      <c r="AA5" s="21" t="str">
        <f>VLOOKUP(Z5,B$5:X$40,2,FALSE)</f>
        <v>Гержик Ірина</v>
      </c>
      <c r="AB5" s="22">
        <f>VLOOKUP(Z5,B$5:X$40,23,FALSE)</f>
        <v>10.736932105263158</v>
      </c>
      <c r="AC5" s="23"/>
    </row>
    <row r="6" spans="1:29" ht="16.5" thickBot="1" x14ac:dyDescent="0.3">
      <c r="A6" s="14">
        <v>2</v>
      </c>
      <c r="B6" s="15">
        <f t="shared" si="0"/>
        <v>19</v>
      </c>
      <c r="C6" s="16" t="s">
        <v>27</v>
      </c>
      <c r="D6" s="17">
        <v>6</v>
      </c>
      <c r="E6" s="17">
        <v>7</v>
      </c>
      <c r="F6" s="17">
        <v>7</v>
      </c>
      <c r="G6" s="17">
        <v>7</v>
      </c>
      <c r="H6" s="17">
        <v>8</v>
      </c>
      <c r="I6" s="17">
        <v>9</v>
      </c>
      <c r="J6" s="17">
        <v>8</v>
      </c>
      <c r="K6" s="17">
        <v>7</v>
      </c>
      <c r="L6" s="24">
        <v>6</v>
      </c>
      <c r="M6" s="24">
        <v>8</v>
      </c>
      <c r="N6" s="24">
        <v>7</v>
      </c>
      <c r="O6" s="24">
        <v>6</v>
      </c>
      <c r="P6" s="17">
        <v>7</v>
      </c>
      <c r="Q6" s="17">
        <v>8</v>
      </c>
      <c r="R6" s="17">
        <v>10</v>
      </c>
      <c r="S6" s="17">
        <v>10</v>
      </c>
      <c r="T6" s="17">
        <v>9</v>
      </c>
      <c r="U6" s="17">
        <v>7</v>
      </c>
      <c r="V6" s="17">
        <v>9</v>
      </c>
      <c r="W6" s="17"/>
      <c r="X6" s="20">
        <f t="shared" si="1"/>
        <v>7.6842705263157898</v>
      </c>
      <c r="Z6" s="21">
        <v>2</v>
      </c>
      <c r="AA6" s="21" t="str">
        <f t="shared" ref="AA6:AA39" si="2">VLOOKUP(Z6,B$5:X$40,2,FALSE)</f>
        <v>Олійник Анж.</v>
      </c>
      <c r="AB6" s="22">
        <f t="shared" ref="AB6:AB39" si="3">VLOOKUP(Z6,B$5:X$40,23,FALSE)</f>
        <v>9.8949468421052629</v>
      </c>
      <c r="AC6" s="23"/>
    </row>
    <row r="7" spans="1:29" ht="16.5" thickBot="1" x14ac:dyDescent="0.3">
      <c r="A7" s="14">
        <v>3</v>
      </c>
      <c r="B7" s="15">
        <f t="shared" si="0"/>
        <v>3</v>
      </c>
      <c r="C7" s="16" t="s">
        <v>28</v>
      </c>
      <c r="D7" s="17">
        <v>8</v>
      </c>
      <c r="E7" s="17">
        <v>10</v>
      </c>
      <c r="F7" s="17">
        <v>10</v>
      </c>
      <c r="G7" s="17">
        <v>9</v>
      </c>
      <c r="H7" s="17">
        <v>10</v>
      </c>
      <c r="I7" s="17">
        <v>9</v>
      </c>
      <c r="J7" s="17">
        <v>10</v>
      </c>
      <c r="K7" s="17">
        <v>10</v>
      </c>
      <c r="L7" s="17">
        <v>9</v>
      </c>
      <c r="M7" s="17">
        <v>9</v>
      </c>
      <c r="N7" s="17">
        <v>8</v>
      </c>
      <c r="O7" s="17">
        <v>8</v>
      </c>
      <c r="P7" s="17">
        <v>10</v>
      </c>
      <c r="Q7" s="17">
        <v>9</v>
      </c>
      <c r="R7" s="17">
        <v>12</v>
      </c>
      <c r="S7" s="17">
        <v>10</v>
      </c>
      <c r="T7" s="17">
        <v>9</v>
      </c>
      <c r="U7" s="17">
        <v>12</v>
      </c>
      <c r="V7" s="17">
        <v>12</v>
      </c>
      <c r="W7" s="17"/>
      <c r="X7" s="20">
        <f t="shared" si="1"/>
        <v>9.6842805263157885</v>
      </c>
      <c r="Z7" s="21">
        <v>3</v>
      </c>
      <c r="AA7" s="21" t="str">
        <f t="shared" si="2"/>
        <v>Боштан Максим</v>
      </c>
      <c r="AB7" s="22">
        <f t="shared" si="3"/>
        <v>9.6842805263157885</v>
      </c>
      <c r="AC7" s="23"/>
    </row>
    <row r="8" spans="1:29" ht="16.5" thickBot="1" x14ac:dyDescent="0.3">
      <c r="A8" s="14">
        <v>4</v>
      </c>
      <c r="B8" s="15">
        <f t="shared" si="0"/>
        <v>5</v>
      </c>
      <c r="C8" s="16" t="s">
        <v>29</v>
      </c>
      <c r="D8" s="17">
        <v>8</v>
      </c>
      <c r="E8" s="17">
        <v>9</v>
      </c>
      <c r="F8" s="17">
        <v>10</v>
      </c>
      <c r="G8" s="17">
        <v>9</v>
      </c>
      <c r="H8" s="17">
        <v>10</v>
      </c>
      <c r="I8" s="17">
        <v>9</v>
      </c>
      <c r="J8" s="17">
        <v>9</v>
      </c>
      <c r="K8" s="17">
        <v>9</v>
      </c>
      <c r="L8" s="17">
        <v>9</v>
      </c>
      <c r="M8" s="17">
        <v>10</v>
      </c>
      <c r="N8" s="17">
        <v>10</v>
      </c>
      <c r="O8" s="17">
        <v>8</v>
      </c>
      <c r="P8" s="17">
        <v>9</v>
      </c>
      <c r="Q8" s="17">
        <v>11</v>
      </c>
      <c r="R8" s="17">
        <v>11</v>
      </c>
      <c r="S8" s="17">
        <v>10</v>
      </c>
      <c r="T8" s="17">
        <v>9</v>
      </c>
      <c r="U8" s="17">
        <v>8</v>
      </c>
      <c r="V8" s="17">
        <v>11</v>
      </c>
      <c r="W8" s="17"/>
      <c r="X8" s="20">
        <f t="shared" si="1"/>
        <v>9.4211326315789474</v>
      </c>
      <c r="Z8" s="21">
        <v>4</v>
      </c>
      <c r="AA8" s="21" t="str">
        <f t="shared" si="2"/>
        <v>Фоменко Дар.</v>
      </c>
      <c r="AB8" s="22">
        <f t="shared" si="3"/>
        <v>9.4213626315789476</v>
      </c>
      <c r="AC8" s="23"/>
    </row>
    <row r="9" spans="1:29" ht="16.5" thickBot="1" x14ac:dyDescent="0.3">
      <c r="A9" s="14">
        <v>5</v>
      </c>
      <c r="B9" s="15">
        <f t="shared" si="0"/>
        <v>1</v>
      </c>
      <c r="C9" s="16" t="s">
        <v>30</v>
      </c>
      <c r="D9" s="17">
        <v>11</v>
      </c>
      <c r="E9" s="17">
        <v>11</v>
      </c>
      <c r="F9" s="17">
        <v>11</v>
      </c>
      <c r="G9" s="17">
        <v>11</v>
      </c>
      <c r="H9" s="17">
        <v>11</v>
      </c>
      <c r="I9" s="17">
        <v>10</v>
      </c>
      <c r="J9" s="17">
        <v>10</v>
      </c>
      <c r="K9" s="17">
        <v>10</v>
      </c>
      <c r="L9" s="17">
        <v>10</v>
      </c>
      <c r="M9" s="17">
        <v>11</v>
      </c>
      <c r="N9" s="17">
        <v>11</v>
      </c>
      <c r="O9" s="17">
        <v>10</v>
      </c>
      <c r="P9" s="17">
        <v>11</v>
      </c>
      <c r="Q9" s="17">
        <v>10</v>
      </c>
      <c r="R9" s="17">
        <v>12</v>
      </c>
      <c r="S9" s="17">
        <v>11</v>
      </c>
      <c r="T9" s="17">
        <v>11</v>
      </c>
      <c r="U9" s="17">
        <v>10</v>
      </c>
      <c r="V9" s="17">
        <v>12</v>
      </c>
      <c r="W9" s="17"/>
      <c r="X9" s="20">
        <f t="shared" si="1"/>
        <v>10.736932105263158</v>
      </c>
      <c r="Z9" s="21">
        <v>5</v>
      </c>
      <c r="AA9" s="21" t="str">
        <f t="shared" si="2"/>
        <v>Ву Зієп Лінь</v>
      </c>
      <c r="AB9" s="22">
        <f t="shared" si="3"/>
        <v>9.4211326315789474</v>
      </c>
      <c r="AC9" s="23"/>
    </row>
    <row r="10" spans="1:29" ht="16.5" thickBot="1" x14ac:dyDescent="0.3">
      <c r="A10" s="14">
        <v>6</v>
      </c>
      <c r="B10" s="15">
        <f t="shared" si="0"/>
        <v>10</v>
      </c>
      <c r="C10" s="16" t="s">
        <v>31</v>
      </c>
      <c r="D10" s="17">
        <v>7</v>
      </c>
      <c r="E10" s="17">
        <v>8</v>
      </c>
      <c r="F10" s="17">
        <v>8</v>
      </c>
      <c r="G10" s="17">
        <v>8</v>
      </c>
      <c r="H10" s="17">
        <v>9</v>
      </c>
      <c r="I10" s="17">
        <v>7</v>
      </c>
      <c r="J10" s="17">
        <v>8</v>
      </c>
      <c r="K10" s="17">
        <v>8</v>
      </c>
      <c r="L10" s="17">
        <v>8</v>
      </c>
      <c r="M10" s="17">
        <v>9</v>
      </c>
      <c r="N10" s="17">
        <v>9</v>
      </c>
      <c r="O10" s="17">
        <v>9</v>
      </c>
      <c r="P10" s="17">
        <v>8</v>
      </c>
      <c r="Q10" s="17">
        <v>9</v>
      </c>
      <c r="R10" s="17">
        <v>10</v>
      </c>
      <c r="S10" s="17">
        <v>10</v>
      </c>
      <c r="T10" s="17">
        <v>10</v>
      </c>
      <c r="U10" s="17">
        <v>11</v>
      </c>
      <c r="V10" s="17">
        <v>10</v>
      </c>
      <c r="W10" s="17"/>
      <c r="X10" s="20">
        <f t="shared" si="1"/>
        <v>8.7369421052631573</v>
      </c>
      <c r="Z10" s="21">
        <v>6</v>
      </c>
      <c r="AA10" s="21" t="str">
        <f t="shared" si="2"/>
        <v>Перекученко К.</v>
      </c>
      <c r="AB10" s="22">
        <f t="shared" si="3"/>
        <v>9.2633878947368427</v>
      </c>
      <c r="AC10" s="23"/>
    </row>
    <row r="11" spans="1:29" ht="16.5" thickBot="1" x14ac:dyDescent="0.3">
      <c r="A11" s="14">
        <v>7</v>
      </c>
      <c r="B11" s="15">
        <f t="shared" si="0"/>
        <v>12</v>
      </c>
      <c r="C11" s="16" t="s">
        <v>32</v>
      </c>
      <c r="D11" s="17">
        <v>7</v>
      </c>
      <c r="E11" s="17">
        <v>8</v>
      </c>
      <c r="F11" s="17">
        <v>8</v>
      </c>
      <c r="G11" s="17">
        <v>9</v>
      </c>
      <c r="H11" s="17">
        <v>8</v>
      </c>
      <c r="I11" s="17">
        <v>8</v>
      </c>
      <c r="J11" s="17">
        <v>8</v>
      </c>
      <c r="K11" s="17">
        <v>8</v>
      </c>
      <c r="L11" s="17">
        <v>8</v>
      </c>
      <c r="M11" s="17">
        <v>8</v>
      </c>
      <c r="N11" s="17">
        <v>7</v>
      </c>
      <c r="O11" s="17">
        <v>9</v>
      </c>
      <c r="P11" s="17">
        <v>8</v>
      </c>
      <c r="Q11" s="17">
        <v>8</v>
      </c>
      <c r="R11" s="17">
        <v>10</v>
      </c>
      <c r="S11" s="17">
        <v>10</v>
      </c>
      <c r="T11" s="17">
        <v>7</v>
      </c>
      <c r="U11" s="17">
        <v>11</v>
      </c>
      <c r="V11" s="17">
        <v>9</v>
      </c>
      <c r="W11" s="17"/>
      <c r="X11" s="20">
        <f t="shared" si="1"/>
        <v>8.3685310526315781</v>
      </c>
      <c r="Z11" s="21">
        <v>7</v>
      </c>
      <c r="AA11" s="21" t="str">
        <f t="shared" si="2"/>
        <v>Клименко Вал.</v>
      </c>
      <c r="AB11" s="22">
        <f t="shared" si="3"/>
        <v>9.2106663157894744</v>
      </c>
      <c r="AC11" s="23"/>
    </row>
    <row r="12" spans="1:29" ht="16.5" thickBot="1" x14ac:dyDescent="0.3">
      <c r="A12" s="14">
        <v>8</v>
      </c>
      <c r="B12" s="15">
        <f t="shared" si="0"/>
        <v>9</v>
      </c>
      <c r="C12" s="16" t="s">
        <v>35</v>
      </c>
      <c r="D12" s="17">
        <v>7</v>
      </c>
      <c r="E12" s="17">
        <v>8</v>
      </c>
      <c r="F12" s="17">
        <v>9</v>
      </c>
      <c r="G12" s="17">
        <v>8</v>
      </c>
      <c r="H12" s="17">
        <v>10</v>
      </c>
      <c r="I12" s="17">
        <v>9</v>
      </c>
      <c r="J12" s="17">
        <v>8</v>
      </c>
      <c r="K12" s="17">
        <v>9</v>
      </c>
      <c r="L12" s="17">
        <v>9</v>
      </c>
      <c r="M12" s="17">
        <v>8</v>
      </c>
      <c r="N12" s="17">
        <v>9</v>
      </c>
      <c r="O12" s="17">
        <v>8</v>
      </c>
      <c r="P12" s="17">
        <v>8</v>
      </c>
      <c r="Q12" s="17">
        <v>8</v>
      </c>
      <c r="R12" s="17">
        <v>11</v>
      </c>
      <c r="S12" s="17">
        <v>10</v>
      </c>
      <c r="T12" s="17">
        <v>9</v>
      </c>
      <c r="U12" s="17">
        <v>9</v>
      </c>
      <c r="V12" s="17">
        <v>9</v>
      </c>
      <c r="W12" s="17"/>
      <c r="X12" s="20">
        <f t="shared" si="1"/>
        <v>8.7369621052631583</v>
      </c>
      <c r="Z12" s="21">
        <v>8</v>
      </c>
      <c r="AA12" s="21" t="str">
        <f t="shared" si="2"/>
        <v>Сивоконенко Гл</v>
      </c>
      <c r="AB12" s="22">
        <f t="shared" si="3"/>
        <v>8.8950068421052642</v>
      </c>
      <c r="AC12" s="23"/>
    </row>
    <row r="13" spans="1:29" ht="16.5" thickBot="1" x14ac:dyDescent="0.3">
      <c r="A13" s="14">
        <v>9</v>
      </c>
      <c r="B13" s="15">
        <f t="shared" si="0"/>
        <v>26</v>
      </c>
      <c r="C13" s="16" t="s">
        <v>36</v>
      </c>
      <c r="D13" s="17">
        <v>6</v>
      </c>
      <c r="E13" s="17">
        <v>5</v>
      </c>
      <c r="F13" s="17">
        <v>6</v>
      </c>
      <c r="G13" s="17">
        <v>5</v>
      </c>
      <c r="H13" s="17">
        <v>9</v>
      </c>
      <c r="I13" s="17">
        <v>6</v>
      </c>
      <c r="J13" s="17">
        <v>5</v>
      </c>
      <c r="K13" s="17">
        <v>6</v>
      </c>
      <c r="L13" s="17">
        <v>7</v>
      </c>
      <c r="M13" s="17">
        <v>6</v>
      </c>
      <c r="N13" s="17">
        <v>8</v>
      </c>
      <c r="O13" s="17">
        <v>7</v>
      </c>
      <c r="P13" s="17">
        <v>5</v>
      </c>
      <c r="Q13" s="17">
        <v>7</v>
      </c>
      <c r="R13" s="17">
        <v>7</v>
      </c>
      <c r="S13" s="17">
        <v>10</v>
      </c>
      <c r="T13" s="17">
        <v>8</v>
      </c>
      <c r="U13" s="17">
        <v>3</v>
      </c>
      <c r="V13" s="17">
        <v>9</v>
      </c>
      <c r="W13" s="17"/>
      <c r="X13" s="20">
        <f t="shared" si="1"/>
        <v>6.5790773684210526</v>
      </c>
      <c r="Z13" s="21">
        <v>9</v>
      </c>
      <c r="AA13" s="21" t="str">
        <f t="shared" si="2"/>
        <v>Заборський Вл.</v>
      </c>
      <c r="AB13" s="22">
        <f t="shared" si="3"/>
        <v>8.7369621052631583</v>
      </c>
      <c r="AC13" s="23"/>
    </row>
    <row r="14" spans="1:29" ht="16.5" thickBot="1" x14ac:dyDescent="0.3">
      <c r="A14" s="14">
        <v>10</v>
      </c>
      <c r="B14" s="15">
        <f t="shared" si="0"/>
        <v>7</v>
      </c>
      <c r="C14" s="16" t="s">
        <v>37</v>
      </c>
      <c r="D14" s="17">
        <v>7</v>
      </c>
      <c r="E14" s="17">
        <v>8</v>
      </c>
      <c r="F14" s="17">
        <v>9</v>
      </c>
      <c r="G14" s="17">
        <v>9</v>
      </c>
      <c r="H14" s="17">
        <v>10</v>
      </c>
      <c r="I14" s="17">
        <v>8</v>
      </c>
      <c r="J14" s="17">
        <v>8</v>
      </c>
      <c r="K14" s="17">
        <v>9</v>
      </c>
      <c r="L14" s="17">
        <v>9</v>
      </c>
      <c r="M14" s="17">
        <v>9</v>
      </c>
      <c r="N14" s="17">
        <v>9</v>
      </c>
      <c r="O14" s="17">
        <v>9</v>
      </c>
      <c r="P14" s="17">
        <v>10</v>
      </c>
      <c r="Q14" s="17">
        <v>10</v>
      </c>
      <c r="R14" s="17">
        <v>10</v>
      </c>
      <c r="S14" s="17">
        <v>10</v>
      </c>
      <c r="T14" s="17">
        <v>9</v>
      </c>
      <c r="U14" s="17">
        <v>11</v>
      </c>
      <c r="V14" s="17">
        <v>11</v>
      </c>
      <c r="W14" s="17"/>
      <c r="X14" s="20">
        <f t="shared" si="1"/>
        <v>9.2106663157894744</v>
      </c>
      <c r="Z14" s="21">
        <v>10</v>
      </c>
      <c r="AA14" s="21" t="str">
        <f t="shared" si="2"/>
        <v>Градінару Олек.</v>
      </c>
      <c r="AB14" s="22">
        <f t="shared" si="3"/>
        <v>8.7369421052631573</v>
      </c>
      <c r="AC14" s="23"/>
    </row>
    <row r="15" spans="1:29" ht="16.5" thickBot="1" x14ac:dyDescent="0.3">
      <c r="A15" s="14">
        <v>11</v>
      </c>
      <c r="B15" s="15">
        <f t="shared" si="0"/>
        <v>23</v>
      </c>
      <c r="C15" s="16" t="s">
        <v>38</v>
      </c>
      <c r="D15" s="17">
        <v>5</v>
      </c>
      <c r="E15" s="17">
        <v>6</v>
      </c>
      <c r="F15" s="17">
        <v>7</v>
      </c>
      <c r="G15" s="17">
        <v>8</v>
      </c>
      <c r="H15" s="17">
        <v>7</v>
      </c>
      <c r="I15" s="17">
        <v>8</v>
      </c>
      <c r="J15" s="17">
        <v>7</v>
      </c>
      <c r="K15" s="17">
        <v>5</v>
      </c>
      <c r="L15" s="17">
        <v>6</v>
      </c>
      <c r="M15" s="17">
        <v>7</v>
      </c>
      <c r="N15" s="17">
        <v>6</v>
      </c>
      <c r="O15" s="17">
        <v>6</v>
      </c>
      <c r="P15" s="17">
        <v>5</v>
      </c>
      <c r="Q15" s="17">
        <v>6</v>
      </c>
      <c r="R15" s="17">
        <v>10</v>
      </c>
      <c r="S15" s="17">
        <v>11</v>
      </c>
      <c r="T15" s="17">
        <v>10</v>
      </c>
      <c r="U15" s="17">
        <v>11</v>
      </c>
      <c r="V15" s="17">
        <v>9</v>
      </c>
      <c r="W15" s="17"/>
      <c r="X15" s="20">
        <f t="shared" si="1"/>
        <v>7.3685710526315784</v>
      </c>
      <c r="Z15" s="21">
        <v>11</v>
      </c>
      <c r="AA15" s="21" t="str">
        <f t="shared" si="2"/>
        <v>Подгорна Анна</v>
      </c>
      <c r="AB15" s="22">
        <f t="shared" si="3"/>
        <v>8.6844505263157892</v>
      </c>
      <c r="AC15" s="23"/>
    </row>
    <row r="16" spans="1:29" ht="16.5" thickBot="1" x14ac:dyDescent="0.3">
      <c r="A16" s="14">
        <v>12</v>
      </c>
      <c r="B16" s="15">
        <f t="shared" si="0"/>
        <v>16</v>
      </c>
      <c r="C16" s="16" t="s">
        <v>39</v>
      </c>
      <c r="D16" s="17">
        <v>6</v>
      </c>
      <c r="E16" s="17">
        <v>7</v>
      </c>
      <c r="F16" s="17">
        <v>7</v>
      </c>
      <c r="G16" s="17">
        <v>9</v>
      </c>
      <c r="H16" s="17">
        <v>8</v>
      </c>
      <c r="I16" s="17">
        <v>6</v>
      </c>
      <c r="J16" s="17">
        <v>6</v>
      </c>
      <c r="K16" s="17">
        <v>8</v>
      </c>
      <c r="L16" s="17">
        <v>8</v>
      </c>
      <c r="M16" s="17">
        <v>8</v>
      </c>
      <c r="N16" s="17">
        <v>7</v>
      </c>
      <c r="O16" s="17">
        <v>7</v>
      </c>
      <c r="P16" s="17">
        <v>8</v>
      </c>
      <c r="Q16" s="17">
        <v>8</v>
      </c>
      <c r="R16" s="17">
        <v>12</v>
      </c>
      <c r="S16" s="17">
        <v>10</v>
      </c>
      <c r="T16" s="17">
        <v>9</v>
      </c>
      <c r="U16" s="17" t="s">
        <v>62</v>
      </c>
      <c r="V16" s="17">
        <v>9</v>
      </c>
      <c r="W16" s="17"/>
      <c r="X16" s="20">
        <f t="shared" si="1"/>
        <v>7.9446044444444448</v>
      </c>
      <c r="Z16" s="21">
        <v>12</v>
      </c>
      <c r="AA16" s="21" t="str">
        <f t="shared" si="2"/>
        <v>Жосан Олексій</v>
      </c>
      <c r="AB16" s="22">
        <f t="shared" si="3"/>
        <v>8.3685310526315781</v>
      </c>
      <c r="AC16" s="23"/>
    </row>
    <row r="17" spans="1:29" ht="16.5" thickBot="1" x14ac:dyDescent="0.3">
      <c r="A17" s="14">
        <v>13</v>
      </c>
      <c r="B17" s="15">
        <f t="shared" si="0"/>
        <v>22</v>
      </c>
      <c r="C17" s="16" t="s">
        <v>40</v>
      </c>
      <c r="D17" s="17">
        <v>5</v>
      </c>
      <c r="E17" s="17">
        <v>5</v>
      </c>
      <c r="F17" s="17">
        <v>7</v>
      </c>
      <c r="G17" s="17">
        <v>7</v>
      </c>
      <c r="H17" s="17">
        <v>8</v>
      </c>
      <c r="I17" s="17">
        <v>6</v>
      </c>
      <c r="J17" s="17">
        <v>6</v>
      </c>
      <c r="K17" s="17">
        <v>6</v>
      </c>
      <c r="L17" s="17">
        <v>8</v>
      </c>
      <c r="M17" s="17">
        <v>7</v>
      </c>
      <c r="N17" s="17">
        <v>7</v>
      </c>
      <c r="O17" s="17">
        <v>6</v>
      </c>
      <c r="P17" s="17">
        <v>7</v>
      </c>
      <c r="Q17" s="17">
        <v>7</v>
      </c>
      <c r="R17" s="17">
        <v>12</v>
      </c>
      <c r="S17" s="17">
        <v>10</v>
      </c>
      <c r="T17" s="17">
        <v>7</v>
      </c>
      <c r="U17" s="17">
        <v>12</v>
      </c>
      <c r="V17" s="17">
        <v>8</v>
      </c>
      <c r="W17" s="17"/>
      <c r="X17" s="20">
        <f t="shared" ref="X17:X32" si="4">SUM(D17:V17)/COUNT(D17:V17)+ROW()/100000</f>
        <v>7.4212226315789476</v>
      </c>
      <c r="Z17" s="21">
        <v>13</v>
      </c>
      <c r="AA17" s="21" t="str">
        <f t="shared" si="2"/>
        <v>Смільський Д.</v>
      </c>
      <c r="AB17" s="22">
        <f t="shared" si="3"/>
        <v>8.3160694736842107</v>
      </c>
      <c r="AC17" s="23"/>
    </row>
    <row r="18" spans="1:29" ht="16.5" thickBot="1" x14ac:dyDescent="0.3">
      <c r="A18" s="14">
        <v>14</v>
      </c>
      <c r="B18" s="15">
        <f t="shared" si="0"/>
        <v>27</v>
      </c>
      <c r="C18" s="16" t="s">
        <v>41</v>
      </c>
      <c r="D18" s="17">
        <v>6</v>
      </c>
      <c r="E18" s="17">
        <v>6</v>
      </c>
      <c r="F18" s="17">
        <v>6</v>
      </c>
      <c r="G18" s="17">
        <v>5</v>
      </c>
      <c r="H18" s="17">
        <v>7</v>
      </c>
      <c r="I18" s="17">
        <v>4</v>
      </c>
      <c r="J18" s="17">
        <v>5</v>
      </c>
      <c r="K18" s="17">
        <v>6</v>
      </c>
      <c r="L18" s="17">
        <v>7</v>
      </c>
      <c r="M18" s="17">
        <v>6</v>
      </c>
      <c r="N18" s="17">
        <v>7</v>
      </c>
      <c r="O18" s="17">
        <v>6</v>
      </c>
      <c r="P18" s="17">
        <v>4</v>
      </c>
      <c r="Q18" s="17">
        <v>7</v>
      </c>
      <c r="R18" s="17">
        <v>9</v>
      </c>
      <c r="S18" s="17">
        <v>10</v>
      </c>
      <c r="T18" s="17">
        <v>6</v>
      </c>
      <c r="U18" s="17">
        <v>7</v>
      </c>
      <c r="V18" s="17">
        <v>10</v>
      </c>
      <c r="W18" s="17"/>
      <c r="X18" s="20">
        <f t="shared" si="4"/>
        <v>6.5264957894736844</v>
      </c>
      <c r="Z18" s="21">
        <v>14</v>
      </c>
      <c r="AA18" s="21" t="str">
        <f t="shared" si="2"/>
        <v>Шеремет Влад.</v>
      </c>
      <c r="AB18" s="22">
        <f t="shared" si="3"/>
        <v>8.1582147368421047</v>
      </c>
      <c r="AC18" s="23"/>
    </row>
    <row r="19" spans="1:29" ht="16.5" thickBot="1" x14ac:dyDescent="0.3">
      <c r="A19" s="14">
        <v>15</v>
      </c>
      <c r="B19" s="15">
        <f t="shared" si="0"/>
        <v>25</v>
      </c>
      <c r="C19" s="16" t="s">
        <v>42</v>
      </c>
      <c r="D19" s="17">
        <v>5</v>
      </c>
      <c r="E19" s="17">
        <v>5</v>
      </c>
      <c r="F19" s="17">
        <v>6</v>
      </c>
      <c r="G19" s="17">
        <v>5</v>
      </c>
      <c r="H19" s="17">
        <v>8</v>
      </c>
      <c r="I19" s="17">
        <v>5</v>
      </c>
      <c r="J19" s="17">
        <v>5</v>
      </c>
      <c r="K19" s="17">
        <v>6</v>
      </c>
      <c r="L19" s="17">
        <v>7</v>
      </c>
      <c r="M19" s="17">
        <v>6</v>
      </c>
      <c r="N19" s="17">
        <v>7</v>
      </c>
      <c r="O19" s="17">
        <v>8</v>
      </c>
      <c r="P19" s="17">
        <v>4</v>
      </c>
      <c r="Q19" s="17">
        <v>7</v>
      </c>
      <c r="R19" s="17">
        <v>12</v>
      </c>
      <c r="S19" s="17">
        <v>11</v>
      </c>
      <c r="T19" s="17">
        <v>10</v>
      </c>
      <c r="U19" s="17">
        <v>2</v>
      </c>
      <c r="V19" s="17">
        <v>9</v>
      </c>
      <c r="W19" s="17"/>
      <c r="X19" s="20">
        <f t="shared" si="4"/>
        <v>6.7370321052631574</v>
      </c>
      <c r="Z19" s="21">
        <v>15</v>
      </c>
      <c r="AA19" s="21" t="str">
        <f t="shared" si="2"/>
        <v>Смірнов Ол.</v>
      </c>
      <c r="AB19" s="22">
        <f t="shared" si="3"/>
        <v>8.0002999999999993</v>
      </c>
      <c r="AC19" s="23"/>
    </row>
    <row r="20" spans="1:29" ht="16.5" thickBot="1" x14ac:dyDescent="0.3">
      <c r="A20" s="14">
        <v>16</v>
      </c>
      <c r="B20" s="15">
        <f t="shared" si="0"/>
        <v>21</v>
      </c>
      <c r="C20" s="16" t="s">
        <v>43</v>
      </c>
      <c r="D20" s="17">
        <v>7</v>
      </c>
      <c r="E20" s="17">
        <v>6</v>
      </c>
      <c r="F20" s="17">
        <v>6</v>
      </c>
      <c r="G20" s="17">
        <v>5</v>
      </c>
      <c r="H20" s="17">
        <v>9</v>
      </c>
      <c r="I20" s="17">
        <v>8</v>
      </c>
      <c r="J20" s="17">
        <v>8</v>
      </c>
      <c r="K20" s="17">
        <v>8</v>
      </c>
      <c r="L20" s="17">
        <v>9</v>
      </c>
      <c r="M20" s="17">
        <v>7</v>
      </c>
      <c r="N20" s="17">
        <v>7</v>
      </c>
      <c r="O20" s="17">
        <v>9</v>
      </c>
      <c r="P20" s="17">
        <v>4</v>
      </c>
      <c r="Q20" s="17">
        <v>9</v>
      </c>
      <c r="R20" s="17">
        <v>9</v>
      </c>
      <c r="S20" s="17">
        <v>10</v>
      </c>
      <c r="T20" s="17">
        <v>7</v>
      </c>
      <c r="U20" s="17">
        <v>3</v>
      </c>
      <c r="V20" s="17">
        <v>10</v>
      </c>
      <c r="W20" s="17"/>
      <c r="X20" s="20">
        <f t="shared" si="4"/>
        <v>7.4212526315789482</v>
      </c>
      <c r="Z20" s="21">
        <v>16</v>
      </c>
      <c r="AA20" s="21" t="str">
        <f t="shared" si="2"/>
        <v>Лизенко Ден.</v>
      </c>
      <c r="AB20" s="22">
        <f t="shared" si="3"/>
        <v>7.9446044444444448</v>
      </c>
      <c r="AC20" s="23"/>
    </row>
    <row r="21" spans="1:29" ht="16.5" thickBot="1" x14ac:dyDescent="0.3">
      <c r="A21" s="14">
        <v>17</v>
      </c>
      <c r="B21" s="15">
        <f t="shared" si="0"/>
        <v>2</v>
      </c>
      <c r="C21" s="16" t="s">
        <v>44</v>
      </c>
      <c r="D21" s="17">
        <v>7</v>
      </c>
      <c r="E21" s="17">
        <v>9</v>
      </c>
      <c r="F21" s="17">
        <v>10</v>
      </c>
      <c r="G21" s="17">
        <v>9</v>
      </c>
      <c r="H21" s="17">
        <v>10</v>
      </c>
      <c r="I21" s="17">
        <v>9</v>
      </c>
      <c r="J21" s="17">
        <v>9</v>
      </c>
      <c r="K21" s="17">
        <v>10</v>
      </c>
      <c r="L21" s="17">
        <v>10</v>
      </c>
      <c r="M21" s="17">
        <v>9</v>
      </c>
      <c r="N21" s="17">
        <v>10</v>
      </c>
      <c r="O21" s="17">
        <v>9</v>
      </c>
      <c r="P21" s="17">
        <v>10</v>
      </c>
      <c r="Q21" s="17">
        <v>10</v>
      </c>
      <c r="R21" s="17">
        <v>12</v>
      </c>
      <c r="S21" s="17">
        <v>11</v>
      </c>
      <c r="T21" s="17">
        <v>10</v>
      </c>
      <c r="U21" s="17">
        <v>12</v>
      </c>
      <c r="V21" s="17">
        <v>12</v>
      </c>
      <c r="W21" s="17"/>
      <c r="X21" s="20">
        <f t="shared" si="4"/>
        <v>9.8949468421052629</v>
      </c>
      <c r="Z21" s="21">
        <v>17</v>
      </c>
      <c r="AA21" s="21" t="str">
        <f t="shared" si="2"/>
        <v>Смірнов Анд</v>
      </c>
      <c r="AB21" s="22">
        <f t="shared" si="3"/>
        <v>7.8423952631578944</v>
      </c>
      <c r="AC21" s="23"/>
    </row>
    <row r="22" spans="1:29" ht="16.5" thickBot="1" x14ac:dyDescent="0.3">
      <c r="A22" s="14">
        <v>18</v>
      </c>
      <c r="B22" s="15">
        <f t="shared" si="0"/>
        <v>24</v>
      </c>
      <c r="C22" s="16" t="s">
        <v>45</v>
      </c>
      <c r="D22" s="17">
        <v>6</v>
      </c>
      <c r="E22" s="17">
        <v>5</v>
      </c>
      <c r="F22" s="17">
        <v>6</v>
      </c>
      <c r="G22" s="17">
        <v>9</v>
      </c>
      <c r="H22" s="17">
        <v>9</v>
      </c>
      <c r="I22" s="17">
        <v>6</v>
      </c>
      <c r="J22" s="17">
        <v>5</v>
      </c>
      <c r="K22" s="17">
        <v>5</v>
      </c>
      <c r="L22" s="17">
        <v>8</v>
      </c>
      <c r="M22" s="17">
        <v>7</v>
      </c>
      <c r="N22" s="17">
        <v>6</v>
      </c>
      <c r="O22" s="17">
        <v>6</v>
      </c>
      <c r="P22" s="17">
        <v>6</v>
      </c>
      <c r="Q22" s="17">
        <v>7</v>
      </c>
      <c r="R22" s="17">
        <v>9</v>
      </c>
      <c r="S22" s="17">
        <v>10</v>
      </c>
      <c r="T22" s="17">
        <v>11</v>
      </c>
      <c r="U22" s="17">
        <v>2</v>
      </c>
      <c r="V22" s="17">
        <v>9</v>
      </c>
      <c r="W22" s="17"/>
      <c r="X22" s="20">
        <f t="shared" si="4"/>
        <v>6.9475884210526315</v>
      </c>
      <c r="Z22" s="21">
        <v>18</v>
      </c>
      <c r="AA22" s="21" t="str">
        <f t="shared" si="2"/>
        <v>Резніченко К.</v>
      </c>
      <c r="AB22" s="22">
        <f t="shared" si="3"/>
        <v>7.6844605263157897</v>
      </c>
      <c r="AC22" s="23"/>
    </row>
    <row r="23" spans="1:29" ht="16.5" thickBot="1" x14ac:dyDescent="0.3">
      <c r="A23" s="14">
        <v>19</v>
      </c>
      <c r="B23" s="15">
        <f t="shared" si="0"/>
        <v>6</v>
      </c>
      <c r="C23" s="16" t="s">
        <v>46</v>
      </c>
      <c r="D23" s="17">
        <v>7</v>
      </c>
      <c r="E23" s="17">
        <v>9</v>
      </c>
      <c r="F23" s="17">
        <v>9</v>
      </c>
      <c r="G23" s="17">
        <v>8</v>
      </c>
      <c r="H23" s="17">
        <v>10</v>
      </c>
      <c r="I23" s="17">
        <v>8</v>
      </c>
      <c r="J23" s="17">
        <v>7</v>
      </c>
      <c r="K23" s="17">
        <v>9</v>
      </c>
      <c r="L23" s="17">
        <v>10</v>
      </c>
      <c r="M23" s="17">
        <v>9</v>
      </c>
      <c r="N23" s="17">
        <v>10</v>
      </c>
      <c r="O23" s="17">
        <v>10</v>
      </c>
      <c r="P23" s="17">
        <v>9</v>
      </c>
      <c r="Q23" s="17">
        <v>9</v>
      </c>
      <c r="R23" s="17">
        <v>11</v>
      </c>
      <c r="S23" s="17">
        <v>10</v>
      </c>
      <c r="T23" s="17">
        <v>11</v>
      </c>
      <c r="U23" s="17">
        <v>9</v>
      </c>
      <c r="V23" s="17">
        <v>11</v>
      </c>
      <c r="W23" s="17"/>
      <c r="X23" s="20">
        <f t="shared" si="4"/>
        <v>9.2633878947368427</v>
      </c>
      <c r="Z23" s="21">
        <v>19</v>
      </c>
      <c r="AA23" s="21" t="str">
        <f t="shared" si="2"/>
        <v>Болясна Яна</v>
      </c>
      <c r="AB23" s="22">
        <f t="shared" si="3"/>
        <v>7.6842705263157898</v>
      </c>
      <c r="AC23" s="23"/>
    </row>
    <row r="24" spans="1:29" ht="16.5" thickBot="1" x14ac:dyDescent="0.3">
      <c r="A24" s="14">
        <v>20</v>
      </c>
      <c r="B24" s="15">
        <f t="shared" si="0"/>
        <v>11</v>
      </c>
      <c r="C24" s="16" t="s">
        <v>47</v>
      </c>
      <c r="D24" s="17">
        <v>7</v>
      </c>
      <c r="E24" s="17">
        <v>8</v>
      </c>
      <c r="F24" s="17">
        <v>9</v>
      </c>
      <c r="G24" s="17">
        <v>8</v>
      </c>
      <c r="H24" s="17">
        <v>9</v>
      </c>
      <c r="I24" s="17">
        <v>7</v>
      </c>
      <c r="J24" s="17">
        <v>7</v>
      </c>
      <c r="K24" s="17">
        <v>8</v>
      </c>
      <c r="L24" s="17">
        <v>9</v>
      </c>
      <c r="M24" s="17">
        <v>8</v>
      </c>
      <c r="N24" s="17">
        <v>9</v>
      </c>
      <c r="O24" s="17">
        <v>6</v>
      </c>
      <c r="P24" s="17">
        <v>8</v>
      </c>
      <c r="Q24" s="17">
        <v>9</v>
      </c>
      <c r="R24" s="17">
        <v>9</v>
      </c>
      <c r="S24" s="17">
        <v>10</v>
      </c>
      <c r="T24" s="17">
        <v>12</v>
      </c>
      <c r="U24" s="17">
        <v>11</v>
      </c>
      <c r="V24" s="17">
        <v>11</v>
      </c>
      <c r="W24" s="17"/>
      <c r="X24" s="20">
        <f t="shared" si="4"/>
        <v>8.6844505263157892</v>
      </c>
      <c r="Z24" s="21">
        <v>20</v>
      </c>
      <c r="AA24" s="21" t="str">
        <f t="shared" si="2"/>
        <v>Богдан Денис</v>
      </c>
      <c r="AB24" s="22">
        <f t="shared" si="3"/>
        <v>7.6842605263157893</v>
      </c>
      <c r="AC24" s="23"/>
    </row>
    <row r="25" spans="1:29" ht="16.5" thickBot="1" x14ac:dyDescent="0.3">
      <c r="A25" s="14">
        <v>21</v>
      </c>
      <c r="B25" s="15">
        <f t="shared" si="0"/>
        <v>18</v>
      </c>
      <c r="C25" s="16" t="s">
        <v>48</v>
      </c>
      <c r="D25" s="17">
        <v>6</v>
      </c>
      <c r="E25" s="17">
        <v>7</v>
      </c>
      <c r="F25" s="17">
        <v>7</v>
      </c>
      <c r="G25" s="17">
        <v>8</v>
      </c>
      <c r="H25" s="17">
        <v>8</v>
      </c>
      <c r="I25" s="17">
        <v>6</v>
      </c>
      <c r="J25" s="17">
        <v>6</v>
      </c>
      <c r="K25" s="17">
        <v>7</v>
      </c>
      <c r="L25" s="17">
        <v>7</v>
      </c>
      <c r="M25" s="17">
        <v>7</v>
      </c>
      <c r="N25" s="17">
        <v>7</v>
      </c>
      <c r="O25" s="17">
        <v>8</v>
      </c>
      <c r="P25" s="17">
        <v>6</v>
      </c>
      <c r="Q25" s="17">
        <v>9</v>
      </c>
      <c r="R25" s="17">
        <v>9</v>
      </c>
      <c r="S25" s="17">
        <v>10</v>
      </c>
      <c r="T25" s="17">
        <v>9</v>
      </c>
      <c r="U25" s="17">
        <v>9</v>
      </c>
      <c r="V25" s="17">
        <v>10</v>
      </c>
      <c r="W25" s="17"/>
      <c r="X25" s="20">
        <f t="shared" si="4"/>
        <v>7.6844605263157897</v>
      </c>
      <c r="Z25" s="21">
        <v>21</v>
      </c>
      <c r="AA25" s="21" t="str">
        <f t="shared" si="2"/>
        <v>Непомяща Наїн.</v>
      </c>
      <c r="AB25" s="22">
        <f t="shared" si="3"/>
        <v>7.4212526315789482</v>
      </c>
      <c r="AC25" s="23"/>
    </row>
    <row r="26" spans="1:29" ht="16.5" thickBot="1" x14ac:dyDescent="0.3">
      <c r="A26" s="14">
        <v>22</v>
      </c>
      <c r="B26" s="15">
        <f t="shared" si="0"/>
        <v>28</v>
      </c>
      <c r="C26" s="16" t="s">
        <v>49</v>
      </c>
      <c r="D26" s="17">
        <v>4</v>
      </c>
      <c r="E26" s="17">
        <v>4</v>
      </c>
      <c r="F26" s="17">
        <v>5</v>
      </c>
      <c r="G26" s="17">
        <v>5</v>
      </c>
      <c r="H26" s="17">
        <v>8</v>
      </c>
      <c r="I26" s="17">
        <v>4</v>
      </c>
      <c r="J26" s="17">
        <v>4</v>
      </c>
      <c r="K26" s="17">
        <v>4</v>
      </c>
      <c r="L26" s="17">
        <v>4</v>
      </c>
      <c r="M26" s="17">
        <v>5</v>
      </c>
      <c r="N26" s="17">
        <v>6</v>
      </c>
      <c r="O26" s="17">
        <v>7</v>
      </c>
      <c r="P26" s="17">
        <v>5</v>
      </c>
      <c r="Q26" s="17">
        <v>5</v>
      </c>
      <c r="R26" s="17">
        <v>11</v>
      </c>
      <c r="S26" s="17">
        <v>10</v>
      </c>
      <c r="T26" s="17">
        <v>5</v>
      </c>
      <c r="U26" s="17">
        <v>11</v>
      </c>
      <c r="V26" s="17">
        <v>9</v>
      </c>
      <c r="W26" s="17"/>
      <c r="X26" s="20">
        <f t="shared" si="4"/>
        <v>6.1055231578947371</v>
      </c>
      <c r="Z26" s="21">
        <v>22</v>
      </c>
      <c r="AA26" s="21" t="str">
        <f t="shared" si="2"/>
        <v>Лопатюк Анас.</v>
      </c>
      <c r="AB26" s="22">
        <f t="shared" si="3"/>
        <v>7.4212226315789476</v>
      </c>
      <c r="AC26" s="23"/>
    </row>
    <row r="27" spans="1:29" ht="16.5" thickBot="1" x14ac:dyDescent="0.3">
      <c r="A27" s="14">
        <v>23</v>
      </c>
      <c r="B27" s="15">
        <f t="shared" si="0"/>
        <v>8</v>
      </c>
      <c r="C27" s="16" t="s">
        <v>50</v>
      </c>
      <c r="D27" s="17">
        <v>7</v>
      </c>
      <c r="E27" s="17">
        <v>8</v>
      </c>
      <c r="F27" s="17">
        <v>7</v>
      </c>
      <c r="G27" s="17">
        <v>9</v>
      </c>
      <c r="H27" s="17">
        <v>9</v>
      </c>
      <c r="I27" s="17">
        <v>8</v>
      </c>
      <c r="J27" s="17">
        <v>8</v>
      </c>
      <c r="K27" s="17">
        <v>8</v>
      </c>
      <c r="L27" s="17">
        <v>9</v>
      </c>
      <c r="M27" s="17">
        <v>7</v>
      </c>
      <c r="N27" s="17">
        <v>8</v>
      </c>
      <c r="O27" s="17">
        <v>9</v>
      </c>
      <c r="P27" s="17">
        <v>9</v>
      </c>
      <c r="Q27" s="17">
        <v>8</v>
      </c>
      <c r="R27" s="17">
        <v>11</v>
      </c>
      <c r="S27" s="17">
        <v>10</v>
      </c>
      <c r="T27" s="17">
        <v>10</v>
      </c>
      <c r="U27" s="17">
        <v>12</v>
      </c>
      <c r="V27" s="17">
        <v>12</v>
      </c>
      <c r="W27" s="17"/>
      <c r="X27" s="20">
        <f t="shared" si="4"/>
        <v>8.8950068421052642</v>
      </c>
      <c r="Z27" s="21">
        <v>23</v>
      </c>
      <c r="AA27" s="21" t="str">
        <f t="shared" si="2"/>
        <v>Котович Мик.</v>
      </c>
      <c r="AB27" s="22">
        <f t="shared" si="3"/>
        <v>7.3685710526315784</v>
      </c>
      <c r="AC27" s="23"/>
    </row>
    <row r="28" spans="1:29" ht="16.5" thickBot="1" x14ac:dyDescent="0.3">
      <c r="A28" s="14">
        <v>24</v>
      </c>
      <c r="B28" s="15">
        <f t="shared" si="0"/>
        <v>13</v>
      </c>
      <c r="C28" s="16" t="s">
        <v>51</v>
      </c>
      <c r="D28" s="17">
        <v>7</v>
      </c>
      <c r="E28" s="17">
        <v>7</v>
      </c>
      <c r="F28" s="17">
        <v>7</v>
      </c>
      <c r="G28" s="17">
        <v>8</v>
      </c>
      <c r="H28" s="17">
        <v>9</v>
      </c>
      <c r="I28" s="17">
        <v>8</v>
      </c>
      <c r="J28" s="17">
        <v>8</v>
      </c>
      <c r="K28" s="17">
        <v>7</v>
      </c>
      <c r="L28" s="17">
        <v>8</v>
      </c>
      <c r="M28" s="17">
        <v>7</v>
      </c>
      <c r="N28" s="17">
        <v>8</v>
      </c>
      <c r="O28" s="17">
        <v>8</v>
      </c>
      <c r="P28" s="17">
        <v>8</v>
      </c>
      <c r="Q28" s="17">
        <v>9</v>
      </c>
      <c r="R28" s="17">
        <v>11</v>
      </c>
      <c r="S28" s="17">
        <v>10</v>
      </c>
      <c r="T28" s="17">
        <v>9</v>
      </c>
      <c r="U28" s="17">
        <v>9</v>
      </c>
      <c r="V28" s="17">
        <v>10</v>
      </c>
      <c r="W28" s="17"/>
      <c r="X28" s="20">
        <f t="shared" si="4"/>
        <v>8.3160694736842107</v>
      </c>
      <c r="Z28" s="21">
        <v>24</v>
      </c>
      <c r="AA28" s="21" t="str">
        <f t="shared" si="2"/>
        <v>Партолога Яна</v>
      </c>
      <c r="AB28" s="22">
        <f t="shared" si="3"/>
        <v>6.9475884210526315</v>
      </c>
      <c r="AC28" s="23"/>
    </row>
    <row r="29" spans="1:29" ht="16.5" thickBot="1" x14ac:dyDescent="0.3">
      <c r="A29" s="14">
        <v>25</v>
      </c>
      <c r="B29" s="15">
        <f t="shared" si="0"/>
        <v>17</v>
      </c>
      <c r="C29" s="16" t="s">
        <v>52</v>
      </c>
      <c r="D29" s="17">
        <v>6</v>
      </c>
      <c r="E29" s="17">
        <v>7</v>
      </c>
      <c r="F29" s="17">
        <v>7</v>
      </c>
      <c r="G29" s="17">
        <v>7</v>
      </c>
      <c r="H29" s="17">
        <v>8</v>
      </c>
      <c r="I29" s="17">
        <v>6</v>
      </c>
      <c r="J29" s="17">
        <v>6</v>
      </c>
      <c r="K29" s="17">
        <v>7</v>
      </c>
      <c r="L29" s="17">
        <v>8</v>
      </c>
      <c r="M29" s="17">
        <v>6</v>
      </c>
      <c r="N29" s="17">
        <v>6</v>
      </c>
      <c r="O29" s="17">
        <v>6</v>
      </c>
      <c r="P29" s="17">
        <v>7</v>
      </c>
      <c r="Q29" s="17">
        <v>7</v>
      </c>
      <c r="R29" s="17">
        <v>12</v>
      </c>
      <c r="S29" s="17">
        <v>10</v>
      </c>
      <c r="T29" s="17">
        <v>9</v>
      </c>
      <c r="U29" s="17">
        <v>12</v>
      </c>
      <c r="V29" s="17">
        <v>12</v>
      </c>
      <c r="W29" s="17"/>
      <c r="X29" s="20">
        <f t="shared" si="4"/>
        <v>7.8423952631578944</v>
      </c>
      <c r="Z29" s="21">
        <v>25</v>
      </c>
      <c r="AA29" s="21" t="str">
        <f t="shared" si="2"/>
        <v>Нечепурук Юл.</v>
      </c>
      <c r="AB29" s="22">
        <f t="shared" si="3"/>
        <v>6.7370321052631574</v>
      </c>
      <c r="AC29" s="23"/>
    </row>
    <row r="30" spans="1:29" ht="16.5" thickBot="1" x14ac:dyDescent="0.3">
      <c r="A30" s="14">
        <v>26</v>
      </c>
      <c r="B30" s="15">
        <f t="shared" si="0"/>
        <v>15</v>
      </c>
      <c r="C30" s="16" t="s">
        <v>53</v>
      </c>
      <c r="D30" s="17">
        <v>6</v>
      </c>
      <c r="E30" s="17">
        <v>7</v>
      </c>
      <c r="F30" s="17">
        <v>7</v>
      </c>
      <c r="G30" s="17">
        <v>8</v>
      </c>
      <c r="H30" s="17">
        <v>8</v>
      </c>
      <c r="I30" s="17">
        <v>6</v>
      </c>
      <c r="J30" s="17">
        <v>6</v>
      </c>
      <c r="K30" s="17">
        <v>7</v>
      </c>
      <c r="L30" s="17">
        <v>8</v>
      </c>
      <c r="M30" s="17">
        <v>6</v>
      </c>
      <c r="N30" s="17">
        <v>8</v>
      </c>
      <c r="O30" s="17">
        <v>6</v>
      </c>
      <c r="P30" s="17">
        <v>7</v>
      </c>
      <c r="Q30" s="17">
        <v>7</v>
      </c>
      <c r="R30" s="17">
        <v>12</v>
      </c>
      <c r="S30" s="17">
        <v>10</v>
      </c>
      <c r="T30" s="17">
        <v>9</v>
      </c>
      <c r="U30" s="17">
        <v>12</v>
      </c>
      <c r="V30" s="17">
        <v>12</v>
      </c>
      <c r="W30" s="17"/>
      <c r="X30" s="20">
        <f t="shared" si="4"/>
        <v>8.0002999999999993</v>
      </c>
      <c r="Z30" s="21">
        <v>26</v>
      </c>
      <c r="AA30" s="21" t="str">
        <f t="shared" si="2"/>
        <v>Івашина Крист.</v>
      </c>
      <c r="AB30" s="22">
        <f t="shared" si="3"/>
        <v>6.5790773684210526</v>
      </c>
      <c r="AC30" s="23"/>
    </row>
    <row r="31" spans="1:29" ht="16.5" thickBot="1" x14ac:dyDescent="0.3">
      <c r="A31" s="14">
        <v>27</v>
      </c>
      <c r="B31" s="15">
        <f t="shared" si="0"/>
        <v>4</v>
      </c>
      <c r="C31" s="16" t="s">
        <v>54</v>
      </c>
      <c r="D31" s="17">
        <v>8</v>
      </c>
      <c r="E31" s="17">
        <v>8</v>
      </c>
      <c r="F31" s="17">
        <v>9</v>
      </c>
      <c r="G31" s="17">
        <v>9</v>
      </c>
      <c r="H31" s="17">
        <v>10</v>
      </c>
      <c r="I31" s="17">
        <v>9</v>
      </c>
      <c r="J31" s="17">
        <v>8</v>
      </c>
      <c r="K31" s="17">
        <v>9</v>
      </c>
      <c r="L31" s="17">
        <v>10</v>
      </c>
      <c r="M31" s="17">
        <v>9</v>
      </c>
      <c r="N31" s="17">
        <v>9</v>
      </c>
      <c r="O31" s="17">
        <v>8</v>
      </c>
      <c r="P31" s="17">
        <v>9</v>
      </c>
      <c r="Q31" s="17">
        <v>10</v>
      </c>
      <c r="R31" s="17">
        <v>12</v>
      </c>
      <c r="S31" s="17">
        <v>10</v>
      </c>
      <c r="T31" s="17">
        <v>9</v>
      </c>
      <c r="U31" s="17">
        <v>12</v>
      </c>
      <c r="V31" s="17">
        <v>11</v>
      </c>
      <c r="W31" s="17"/>
      <c r="X31" s="20">
        <f t="shared" si="4"/>
        <v>9.4213626315789476</v>
      </c>
      <c r="Z31" s="21">
        <v>27</v>
      </c>
      <c r="AA31" s="21" t="str">
        <f t="shared" si="2"/>
        <v>Лупашко Ан.</v>
      </c>
      <c r="AB31" s="22">
        <f t="shared" si="3"/>
        <v>6.5264957894736844</v>
      </c>
      <c r="AC31" s="23"/>
    </row>
    <row r="32" spans="1:29" ht="16.5" thickBot="1" x14ac:dyDescent="0.3">
      <c r="A32" s="14">
        <v>28</v>
      </c>
      <c r="B32" s="15">
        <f t="shared" si="0"/>
        <v>14</v>
      </c>
      <c r="C32" s="16" t="s">
        <v>55</v>
      </c>
      <c r="D32" s="17">
        <v>5</v>
      </c>
      <c r="E32" s="17">
        <v>6</v>
      </c>
      <c r="F32" s="17">
        <v>7</v>
      </c>
      <c r="G32" s="17">
        <v>7</v>
      </c>
      <c r="H32" s="17">
        <v>9</v>
      </c>
      <c r="I32" s="17">
        <v>9</v>
      </c>
      <c r="J32" s="17">
        <v>9</v>
      </c>
      <c r="K32" s="17">
        <v>8</v>
      </c>
      <c r="L32" s="17">
        <v>8</v>
      </c>
      <c r="M32" s="17">
        <v>6</v>
      </c>
      <c r="N32" s="17">
        <v>8</v>
      </c>
      <c r="O32" s="17">
        <v>5</v>
      </c>
      <c r="P32" s="17">
        <v>8</v>
      </c>
      <c r="Q32" s="17">
        <v>8</v>
      </c>
      <c r="R32" s="17">
        <v>11</v>
      </c>
      <c r="S32" s="17">
        <v>10</v>
      </c>
      <c r="T32" s="17">
        <v>8</v>
      </c>
      <c r="U32" s="17">
        <v>12</v>
      </c>
      <c r="V32" s="17">
        <v>11</v>
      </c>
      <c r="W32" s="17"/>
      <c r="X32" s="20">
        <f t="shared" si="4"/>
        <v>8.1582147368421047</v>
      </c>
      <c r="Z32" s="21">
        <v>28</v>
      </c>
      <c r="AA32" s="21" t="str">
        <f t="shared" si="2"/>
        <v>Сахарнян Ол.</v>
      </c>
      <c r="AB32" s="22">
        <f t="shared" si="3"/>
        <v>6.1055231578947371</v>
      </c>
      <c r="AC32" s="23"/>
    </row>
    <row r="33" spans="1:32" ht="16.5" thickBot="1" x14ac:dyDescent="0.3">
      <c r="A33" s="14"/>
      <c r="B33" s="15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20"/>
      <c r="Z33" s="21">
        <v>29</v>
      </c>
      <c r="AA33" s="21" t="e">
        <f t="shared" si="2"/>
        <v>#N/A</v>
      </c>
      <c r="AB33" s="22" t="e">
        <f t="shared" si="3"/>
        <v>#N/A</v>
      </c>
      <c r="AC33" s="23"/>
    </row>
    <row r="34" spans="1:32" ht="16.5" thickBot="1" x14ac:dyDescent="0.3">
      <c r="A34" s="14"/>
      <c r="B34" s="15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20"/>
      <c r="Z34" s="21">
        <v>30</v>
      </c>
      <c r="AA34" s="21" t="e">
        <f>VLOOKUP(Z34,B$5:X$40,2,FALSE)</f>
        <v>#N/A</v>
      </c>
      <c r="AB34" s="22" t="e">
        <f t="shared" si="3"/>
        <v>#N/A</v>
      </c>
      <c r="AC34" s="23"/>
    </row>
    <row r="35" spans="1:32" ht="16.5" thickBot="1" x14ac:dyDescent="0.3">
      <c r="A35" s="14"/>
      <c r="B35" s="15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20"/>
      <c r="Z35" s="21">
        <v>31</v>
      </c>
      <c r="AA35" s="21" t="e">
        <f t="shared" si="2"/>
        <v>#N/A</v>
      </c>
      <c r="AB35" s="22" t="e">
        <f t="shared" si="3"/>
        <v>#N/A</v>
      </c>
      <c r="AC35" s="23"/>
    </row>
    <row r="36" spans="1:32" ht="16.5" thickBot="1" x14ac:dyDescent="0.3">
      <c r="A36" s="14"/>
      <c r="B36" s="15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20"/>
      <c r="Z36" s="21">
        <v>32</v>
      </c>
      <c r="AA36" s="21" t="e">
        <f t="shared" si="2"/>
        <v>#N/A</v>
      </c>
      <c r="AB36" s="22" t="e">
        <f t="shared" si="3"/>
        <v>#N/A</v>
      </c>
      <c r="AC36" s="23"/>
    </row>
    <row r="37" spans="1:32" ht="16.5" thickBot="1" x14ac:dyDescent="0.3">
      <c r="A37" s="14"/>
      <c r="B37" s="15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20"/>
      <c r="Z37" s="21">
        <v>33</v>
      </c>
      <c r="AA37" s="21" t="e">
        <f t="shared" si="2"/>
        <v>#N/A</v>
      </c>
      <c r="AB37" s="22" t="e">
        <f t="shared" si="3"/>
        <v>#N/A</v>
      </c>
      <c r="AC37" s="23"/>
    </row>
    <row r="38" spans="1:32" ht="16.5" thickBot="1" x14ac:dyDescent="0.3">
      <c r="A38" s="14"/>
      <c r="B38" s="15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20"/>
      <c r="Z38" s="21">
        <v>34</v>
      </c>
      <c r="AA38" s="21" t="e">
        <f t="shared" si="2"/>
        <v>#N/A</v>
      </c>
      <c r="AB38" s="22" t="e">
        <f t="shared" si="3"/>
        <v>#N/A</v>
      </c>
      <c r="AC38" s="23"/>
    </row>
    <row r="39" spans="1:32" ht="16.5" thickBot="1" x14ac:dyDescent="0.3">
      <c r="A39" s="14"/>
      <c r="B39" s="15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20"/>
      <c r="Z39" s="21">
        <v>35</v>
      </c>
      <c r="AA39" s="21" t="e">
        <f t="shared" si="2"/>
        <v>#N/A</v>
      </c>
      <c r="AB39" s="22" t="e">
        <f t="shared" si="3"/>
        <v>#N/A</v>
      </c>
      <c r="AC39" s="23"/>
    </row>
    <row r="40" spans="1:32" ht="16.5" thickBot="1" x14ac:dyDescent="0.3">
      <c r="A40" s="14"/>
      <c r="B40" s="15"/>
      <c r="C40" s="25"/>
      <c r="D40" s="26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20"/>
      <c r="Z40" s="21"/>
      <c r="AA40" s="21"/>
      <c r="AB40" s="22"/>
      <c r="AC40" s="23"/>
    </row>
    <row r="41" spans="1:32" ht="16.5" thickBot="1" x14ac:dyDescent="0.3">
      <c r="A41" s="27"/>
      <c r="B41" s="28"/>
      <c r="C41" s="29" t="s">
        <v>21</v>
      </c>
      <c r="D41" s="30">
        <f t="shared" ref="D41:V41" si="5">COUNTIF(D5:D40,10 )+COUNTIF(D5:D40,11 )+COUNTIF(D5:D40,12 )</f>
        <v>1</v>
      </c>
      <c r="E41" s="30">
        <f t="shared" si="5"/>
        <v>2</v>
      </c>
      <c r="F41" s="30">
        <f t="shared" si="5"/>
        <v>4</v>
      </c>
      <c r="G41" s="30">
        <f t="shared" si="5"/>
        <v>1</v>
      </c>
      <c r="H41" s="30">
        <f t="shared" si="5"/>
        <v>9</v>
      </c>
      <c r="I41" s="30">
        <f t="shared" si="5"/>
        <v>2</v>
      </c>
      <c r="J41" s="30">
        <f t="shared" si="5"/>
        <v>3</v>
      </c>
      <c r="K41" s="30">
        <f t="shared" si="5"/>
        <v>3</v>
      </c>
      <c r="L41" s="30">
        <f t="shared" si="5"/>
        <v>4</v>
      </c>
      <c r="M41" s="30">
        <f t="shared" si="5"/>
        <v>2</v>
      </c>
      <c r="N41" s="30">
        <f t="shared" si="5"/>
        <v>4</v>
      </c>
      <c r="O41" s="30">
        <f t="shared" si="5"/>
        <v>2</v>
      </c>
      <c r="P41" s="30">
        <f t="shared" si="5"/>
        <v>4</v>
      </c>
      <c r="Q41" s="30">
        <f t="shared" si="5"/>
        <v>5</v>
      </c>
      <c r="R41" s="30">
        <f t="shared" si="5"/>
        <v>22</v>
      </c>
      <c r="S41" s="30">
        <f t="shared" si="5"/>
        <v>28</v>
      </c>
      <c r="T41" s="30">
        <f t="shared" si="5"/>
        <v>9</v>
      </c>
      <c r="U41" s="30">
        <f t="shared" si="5"/>
        <v>15</v>
      </c>
      <c r="V41" s="30">
        <f t="shared" si="5"/>
        <v>17</v>
      </c>
      <c r="W41" s="30"/>
      <c r="X41" s="20"/>
      <c r="AB41" s="31"/>
      <c r="AF41" s="32"/>
    </row>
    <row r="42" spans="1:32" ht="16.5" thickBot="1" x14ac:dyDescent="0.3">
      <c r="A42" s="27"/>
      <c r="B42" s="28"/>
      <c r="C42" s="33" t="s">
        <v>22</v>
      </c>
      <c r="D42" s="34">
        <f t="shared" ref="D42:V42" si="6">COUNTIF(D5:D40,7 )+COUNTIF(D5:D40,8 )+COUNTIF(D5:D40,9 )</f>
        <v>13</v>
      </c>
      <c r="E42" s="34">
        <f t="shared" si="6"/>
        <v>16</v>
      </c>
      <c r="F42" s="34">
        <f t="shared" si="6"/>
        <v>18</v>
      </c>
      <c r="G42" s="34">
        <f t="shared" si="6"/>
        <v>22</v>
      </c>
      <c r="H42" s="34">
        <f t="shared" si="6"/>
        <v>19</v>
      </c>
      <c r="I42" s="34">
        <f t="shared" si="6"/>
        <v>16</v>
      </c>
      <c r="J42" s="34">
        <f t="shared" si="6"/>
        <v>15</v>
      </c>
      <c r="K42" s="34">
        <f t="shared" si="6"/>
        <v>18</v>
      </c>
      <c r="L42" s="34">
        <f t="shared" si="6"/>
        <v>21</v>
      </c>
      <c r="M42" s="34">
        <f t="shared" si="6"/>
        <v>19</v>
      </c>
      <c r="N42" s="34">
        <f t="shared" si="6"/>
        <v>20</v>
      </c>
      <c r="O42" s="34">
        <f t="shared" si="6"/>
        <v>16</v>
      </c>
      <c r="P42" s="34">
        <f t="shared" si="6"/>
        <v>16</v>
      </c>
      <c r="Q42" s="34">
        <f t="shared" si="6"/>
        <v>21</v>
      </c>
      <c r="R42" s="34">
        <f t="shared" si="6"/>
        <v>6</v>
      </c>
      <c r="S42" s="34">
        <f t="shared" si="6"/>
        <v>0</v>
      </c>
      <c r="T42" s="34">
        <f t="shared" si="6"/>
        <v>16</v>
      </c>
      <c r="U42" s="34">
        <f t="shared" si="6"/>
        <v>8</v>
      </c>
      <c r="V42" s="34">
        <f t="shared" si="6"/>
        <v>11</v>
      </c>
      <c r="W42" s="34"/>
      <c r="X42" s="20"/>
      <c r="AB42" s="31"/>
      <c r="AF42" s="32"/>
    </row>
    <row r="43" spans="1:32" ht="16.5" thickBot="1" x14ac:dyDescent="0.3">
      <c r="A43" s="27"/>
      <c r="B43" s="28"/>
      <c r="C43" s="35" t="s">
        <v>23</v>
      </c>
      <c r="D43" s="36">
        <f t="shared" ref="D43:V43" si="7">COUNTIF(D5:D40,4 )+COUNTIF(D5:D40,5 )+COUNTIF(D5:D40,6 )</f>
        <v>14</v>
      </c>
      <c r="E43" s="36">
        <f t="shared" si="7"/>
        <v>10</v>
      </c>
      <c r="F43" s="36">
        <f t="shared" si="7"/>
        <v>6</v>
      </c>
      <c r="G43" s="36">
        <f t="shared" si="7"/>
        <v>5</v>
      </c>
      <c r="H43" s="36">
        <f t="shared" si="7"/>
        <v>0</v>
      </c>
      <c r="I43" s="36">
        <f t="shared" si="7"/>
        <v>10</v>
      </c>
      <c r="J43" s="36">
        <f t="shared" si="7"/>
        <v>10</v>
      </c>
      <c r="K43" s="36">
        <f t="shared" si="7"/>
        <v>7</v>
      </c>
      <c r="L43" s="36">
        <f t="shared" si="7"/>
        <v>3</v>
      </c>
      <c r="M43" s="36">
        <f t="shared" si="7"/>
        <v>7</v>
      </c>
      <c r="N43" s="36">
        <f t="shared" si="7"/>
        <v>4</v>
      </c>
      <c r="O43" s="36">
        <f t="shared" si="7"/>
        <v>10</v>
      </c>
      <c r="P43" s="36">
        <f t="shared" si="7"/>
        <v>8</v>
      </c>
      <c r="Q43" s="36">
        <f t="shared" si="7"/>
        <v>2</v>
      </c>
      <c r="R43" s="36">
        <f t="shared" si="7"/>
        <v>0</v>
      </c>
      <c r="S43" s="36">
        <f t="shared" si="7"/>
        <v>0</v>
      </c>
      <c r="T43" s="36">
        <f t="shared" si="7"/>
        <v>3</v>
      </c>
      <c r="U43" s="36">
        <f t="shared" si="7"/>
        <v>0</v>
      </c>
      <c r="V43" s="36">
        <f t="shared" si="7"/>
        <v>0</v>
      </c>
      <c r="W43" s="36"/>
      <c r="X43" s="20"/>
      <c r="AB43" s="37"/>
      <c r="AF43" s="38"/>
    </row>
    <row r="44" spans="1:32" ht="16.5" thickBot="1" x14ac:dyDescent="0.3">
      <c r="A44" s="27"/>
      <c r="B44" s="28"/>
      <c r="C44" s="39" t="s">
        <v>24</v>
      </c>
      <c r="D44" s="40">
        <f t="shared" ref="D44:V44" si="8">COUNTIF(D5:D40,1 )+COUNTIF(D5:D40,2 )+COUNTIF(D5:D40,3 )</f>
        <v>0</v>
      </c>
      <c r="E44" s="40">
        <f t="shared" si="8"/>
        <v>0</v>
      </c>
      <c r="F44" s="40">
        <f t="shared" si="8"/>
        <v>0</v>
      </c>
      <c r="G44" s="40">
        <f t="shared" si="8"/>
        <v>0</v>
      </c>
      <c r="H44" s="40">
        <f t="shared" si="8"/>
        <v>0</v>
      </c>
      <c r="I44" s="40">
        <f t="shared" si="8"/>
        <v>0</v>
      </c>
      <c r="J44" s="40">
        <f t="shared" si="8"/>
        <v>0</v>
      </c>
      <c r="K44" s="40">
        <f t="shared" si="8"/>
        <v>0</v>
      </c>
      <c r="L44" s="40">
        <f t="shared" si="8"/>
        <v>0</v>
      </c>
      <c r="M44" s="40">
        <f t="shared" si="8"/>
        <v>0</v>
      </c>
      <c r="N44" s="40">
        <f t="shared" si="8"/>
        <v>0</v>
      </c>
      <c r="O44" s="40">
        <f t="shared" si="8"/>
        <v>0</v>
      </c>
      <c r="P44" s="40">
        <f t="shared" si="8"/>
        <v>0</v>
      </c>
      <c r="Q44" s="40">
        <f t="shared" si="8"/>
        <v>0</v>
      </c>
      <c r="R44" s="40">
        <f t="shared" si="8"/>
        <v>0</v>
      </c>
      <c r="S44" s="40">
        <f t="shared" si="8"/>
        <v>0</v>
      </c>
      <c r="T44" s="40">
        <f t="shared" si="8"/>
        <v>0</v>
      </c>
      <c r="U44" s="40">
        <f t="shared" si="8"/>
        <v>4</v>
      </c>
      <c r="V44" s="40">
        <f t="shared" si="8"/>
        <v>0</v>
      </c>
      <c r="W44" s="40"/>
      <c r="X44" s="20"/>
      <c r="AB44" s="31"/>
    </row>
    <row r="45" spans="1:32" ht="15.75" thickBot="1" x14ac:dyDescent="0.3">
      <c r="A45" s="27"/>
      <c r="B45" s="28"/>
      <c r="C45" s="41" t="s">
        <v>25</v>
      </c>
      <c r="D45" s="20">
        <f t="shared" ref="D45:V45" si="9">SUM(D5:D16)/COUNT(D5:D40)</f>
        <v>3</v>
      </c>
      <c r="E45" s="20">
        <f t="shared" si="9"/>
        <v>3.3214285714285716</v>
      </c>
      <c r="F45" s="20">
        <f t="shared" si="9"/>
        <v>3.5357142857142856</v>
      </c>
      <c r="G45" s="20">
        <f t="shared" si="9"/>
        <v>3.5714285714285716</v>
      </c>
      <c r="H45" s="20">
        <f t="shared" si="9"/>
        <v>3.9285714285714284</v>
      </c>
      <c r="I45" s="20">
        <f t="shared" si="9"/>
        <v>3.5357142857142856</v>
      </c>
      <c r="J45" s="20">
        <f t="shared" si="9"/>
        <v>3.4642857142857144</v>
      </c>
      <c r="K45" s="20">
        <f t="shared" si="9"/>
        <v>3.4285714285714284</v>
      </c>
      <c r="L45" s="20">
        <f t="shared" si="9"/>
        <v>3.4642857142857144</v>
      </c>
      <c r="M45" s="20">
        <f t="shared" si="9"/>
        <v>3.5714285714285716</v>
      </c>
      <c r="N45" s="20">
        <f t="shared" si="9"/>
        <v>3.5</v>
      </c>
      <c r="O45" s="20">
        <f t="shared" si="9"/>
        <v>3.3214285714285716</v>
      </c>
      <c r="P45" s="20">
        <f t="shared" si="9"/>
        <v>3.4642857142857144</v>
      </c>
      <c r="Q45" s="20">
        <f t="shared" si="9"/>
        <v>3.6071428571428572</v>
      </c>
      <c r="R45" s="20">
        <f t="shared" si="9"/>
        <v>4.4642857142857144</v>
      </c>
      <c r="S45" s="20">
        <f t="shared" si="9"/>
        <v>4.3571428571428568</v>
      </c>
      <c r="T45" s="20">
        <f t="shared" si="9"/>
        <v>3.75</v>
      </c>
      <c r="U45" s="20">
        <f t="shared" si="9"/>
        <v>3.7037037037037037</v>
      </c>
      <c r="V45" s="20">
        <f t="shared" si="9"/>
        <v>4.1785714285714288</v>
      </c>
      <c r="W45" s="20"/>
      <c r="X45" s="20"/>
      <c r="AB45" s="31"/>
    </row>
    <row r="46" spans="1:32" x14ac:dyDescent="0.25">
      <c r="AB46" s="31"/>
    </row>
    <row r="47" spans="1:32" x14ac:dyDescent="0.25">
      <c r="AB47" s="38"/>
    </row>
  </sheetData>
  <conditionalFormatting sqref="X5:X40">
    <cfRule type="cellIs" dxfId="9" priority="6" operator="between">
      <formula>6.5</formula>
      <formula>9.5</formula>
    </cfRule>
    <cfRule type="cellIs" dxfId="8" priority="7" operator="lessThan">
      <formula>3.5</formula>
    </cfRule>
    <cfRule type="cellIs" dxfId="7" priority="8" operator="between">
      <formula>3.5</formula>
      <formula>6.5</formula>
    </cfRule>
    <cfRule type="cellIs" dxfId="6" priority="9" operator="greaterThan">
      <formula>9.5</formula>
    </cfRule>
    <cfRule type="cellIs" dxfId="5" priority="10" operator="between">
      <formula>6.5</formula>
      <formula>9.5</formula>
    </cfRule>
  </conditionalFormatting>
  <conditionalFormatting sqref="X5:X40">
    <cfRule type="cellIs" dxfId="4" priority="5" operator="between">
      <formula>6.5</formula>
      <formula>9.5</formula>
    </cfRule>
  </conditionalFormatting>
  <conditionalFormatting sqref="AB5:AB40">
    <cfRule type="cellIs" dxfId="3" priority="1" operator="lessThan">
      <formula>3.5</formula>
    </cfRule>
    <cfRule type="cellIs" dxfId="2" priority="2" operator="between">
      <formula>3.5</formula>
      <formula>6.4</formula>
    </cfRule>
    <cfRule type="cellIs" dxfId="1" priority="3" operator="between">
      <formula>6.5</formula>
      <formula>9.4</formula>
    </cfRule>
    <cfRule type="cellIs" dxfId="0" priority="4" operator="between">
      <formula>9.5</formula>
      <formula>12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Виктория</cp:lastModifiedBy>
  <cp:revision/>
  <dcterms:created xsi:type="dcterms:W3CDTF">2017-12-24T20:37:04Z</dcterms:created>
  <dcterms:modified xsi:type="dcterms:W3CDTF">2018-05-29T11:10:18Z</dcterms:modified>
</cp:coreProperties>
</file>